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465"/>
  </bookViews>
  <sheets>
    <sheet name="3.cetvel-2018 YILI" sheetId="1" r:id="rId1"/>
  </sheets>
  <definedNames>
    <definedName name="_xlnm.Print_Area" localSheetId="0">'3.cetvel-2018 YILI'!$A$1:$I$37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I35" i="1"/>
  <c r="I34" i="1"/>
  <c r="I33" i="1"/>
  <c r="G32" i="1"/>
  <c r="F32" i="1"/>
  <c r="I31" i="1"/>
  <c r="I30" i="1"/>
  <c r="I29" i="1"/>
  <c r="I28" i="1"/>
  <c r="I32" i="1" s="1"/>
  <c r="I27" i="1"/>
  <c r="I26" i="1"/>
  <c r="I25" i="1"/>
  <c r="G24" i="1"/>
  <c r="G37" i="1" s="1"/>
  <c r="F24" i="1"/>
  <c r="F37" i="1" s="1"/>
  <c r="I23" i="1"/>
  <c r="I22" i="1"/>
  <c r="I21" i="1"/>
  <c r="I20" i="1"/>
  <c r="I19" i="1"/>
  <c r="I18" i="1"/>
  <c r="I17" i="1"/>
  <c r="I16" i="1"/>
  <c r="I15" i="1"/>
  <c r="I14" i="1"/>
  <c r="I24" i="1" s="1"/>
  <c r="I13" i="1"/>
  <c r="I12" i="1"/>
  <c r="I11" i="1"/>
  <c r="G10" i="1"/>
  <c r="F10" i="1"/>
  <c r="I9" i="1"/>
  <c r="I8" i="1"/>
  <c r="I10" i="1" s="1"/>
  <c r="I7" i="1"/>
  <c r="I37" i="1" l="1"/>
</calcChain>
</file>

<file path=xl/sharedStrings.xml><?xml version="1.0" encoding="utf-8"?>
<sst xmlns="http://schemas.openxmlformats.org/spreadsheetml/2006/main" count="73" uniqueCount="44">
  <si>
    <t>III SAYILI CETVEL</t>
  </si>
  <si>
    <t>(DİGER TAZMİNATLAR)</t>
  </si>
  <si>
    <t>KURUMU :ORDU ÜNİVERSİTESİ</t>
  </si>
  <si>
    <t>PERSONEL ADEDİ</t>
  </si>
  <si>
    <t>TAZ.</t>
  </si>
  <si>
    <t>Dolu Kadro Üzerinden</t>
  </si>
  <si>
    <t>SERB.</t>
  </si>
  <si>
    <t>DOLU</t>
  </si>
  <si>
    <t>ORANI</t>
  </si>
  <si>
    <t>Aylik Mali Yük</t>
  </si>
  <si>
    <t>Kadro (Görev) Ünvanı</t>
  </si>
  <si>
    <t>SINIFI</t>
  </si>
  <si>
    <t>BÖLÜMÜ</t>
  </si>
  <si>
    <t>SIRA</t>
  </si>
  <si>
    <t>DERECE</t>
  </si>
  <si>
    <t>KADRO</t>
  </si>
  <si>
    <t>(%)</t>
  </si>
  <si>
    <t>(1031,23*Taz.Or.Per.Ad)</t>
  </si>
  <si>
    <t>DİN HİZMETLERI TAZMİNATI</t>
  </si>
  <si>
    <t>İmam(Ortaokul)</t>
  </si>
  <si>
    <t>DHS</t>
  </si>
  <si>
    <t>B</t>
  </si>
  <si>
    <t>c/3</t>
  </si>
  <si>
    <t>8-15</t>
  </si>
  <si>
    <t>BÖLÜM TOPLAM</t>
  </si>
  <si>
    <t>DİĞER TAZMİNATLAR</t>
  </si>
  <si>
    <t>Şef</t>
  </si>
  <si>
    <t>GİH</t>
  </si>
  <si>
    <t>G</t>
  </si>
  <si>
    <t>b/1</t>
  </si>
  <si>
    <t>Bilgisayar İşletmeni</t>
  </si>
  <si>
    <t>Memur, Memur (Ş), Anbar Memuru, Sekreter, Veznedar, Şoför</t>
  </si>
  <si>
    <t>b/2</t>
  </si>
  <si>
    <t>Memur, Anbar Memuru, Sekreter, Veznedar, Veri Haz.Kont.İşl.(Özelleştirme) 3-12, Gemi Adamı, Şoför</t>
  </si>
  <si>
    <t>Diger</t>
  </si>
  <si>
    <t>Teknisyen Yardımcısı, Hizmetli, Hizmetli (Ş), Hastabakıcı, Hayvan Bakıcısı, Aşçı, Kaloriferci, 
Bekçi, Gassal</t>
  </si>
  <si>
    <t>YHS</t>
  </si>
  <si>
    <t>a</t>
  </si>
  <si>
    <t>Hizmetli, Hastabakıcı, Hayvan Bakıcısı, 
Kaloriferci, Bekçi</t>
  </si>
  <si>
    <t>TOPLAM</t>
  </si>
  <si>
    <t>DÖNER SERMAYE</t>
  </si>
  <si>
    <t>Memur, Anbar Memuru</t>
  </si>
  <si>
    <t>Hizmetli</t>
  </si>
  <si>
    <t>GENEL 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</si>
</sst>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  <charset val="162"/>
    </font>
    <font>
      <sz val="10"/>
      <name val="Arial Tur"/>
      <family val="2"/>
      <charset val="162"/>
    </font>
    <font>
      <b/>
      <sz val="10"/>
      <name val="Arial Tur"/>
      <family val="2"/>
      <charset val="162"/>
    </font>
    <font>
      <b/>
      <sz val="10"/>
      <name val="Arial Tur"/>
      <charset val="162"/>
    </font>
    <font>
      <sz val="10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1" xfId="1" applyFont="1" applyBorder="1"/>
    <xf numFmtId="0" fontId="3" fillId="0" borderId="2" xfId="1" applyFont="1" applyBorder="1"/>
    <xf numFmtId="0" fontId="2" fillId="0" borderId="2" xfId="1" applyFont="1" applyBorder="1"/>
    <xf numFmtId="0" fontId="2" fillId="0" borderId="3" xfId="1" applyFont="1" applyBorder="1"/>
    <xf numFmtId="0" fontId="2" fillId="0" borderId="4" xfId="1" applyFont="1" applyBorder="1"/>
    <xf numFmtId="0" fontId="2" fillId="0" borderId="1" xfId="1" applyFont="1" applyBorder="1"/>
    <xf numFmtId="0" fontId="2" fillId="0" borderId="5" xfId="1" applyFont="1" applyBorder="1" applyAlignment="1">
      <alignment horizontal="center"/>
    </xf>
    <xf numFmtId="0" fontId="2" fillId="0" borderId="5" xfId="1" applyFont="1" applyBorder="1"/>
    <xf numFmtId="0" fontId="2" fillId="0" borderId="6" xfId="1" applyFont="1" applyBorder="1"/>
    <xf numFmtId="0" fontId="2" fillId="0" borderId="6" xfId="1" applyFont="1" applyBorder="1" applyAlignment="1">
      <alignment horizontal="center"/>
    </xf>
    <xf numFmtId="4" fontId="2" fillId="2" borderId="7" xfId="0" applyNumberFormat="1" applyFont="1" applyFill="1" applyBorder="1"/>
    <xf numFmtId="0" fontId="4" fillId="0" borderId="4" xfId="1" applyFont="1" applyBorder="1"/>
    <xf numFmtId="0" fontId="2" fillId="0" borderId="8" xfId="1" applyFont="1" applyBorder="1" applyAlignment="1">
      <alignment horizontal="center"/>
    </xf>
    <xf numFmtId="2" fontId="2" fillId="0" borderId="5" xfId="1" applyNumberFormat="1" applyFont="1" applyBorder="1"/>
    <xf numFmtId="0" fontId="4" fillId="0" borderId="5" xfId="1" applyFont="1" applyBorder="1"/>
    <xf numFmtId="0" fontId="5" fillId="0" borderId="5" xfId="1" applyFont="1" applyBorder="1"/>
    <xf numFmtId="0" fontId="5" fillId="0" borderId="5" xfId="1" applyFont="1" applyBorder="1" applyAlignment="1">
      <alignment horizontal="center"/>
    </xf>
    <xf numFmtId="49" fontId="5" fillId="0" borderId="5" xfId="1" applyNumberFormat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2" fontId="5" fillId="0" borderId="5" xfId="1" applyNumberFormat="1" applyFont="1" applyBorder="1"/>
    <xf numFmtId="0" fontId="5" fillId="0" borderId="0" xfId="1" applyFont="1"/>
    <xf numFmtId="0" fontId="4" fillId="0" borderId="5" xfId="1" applyFont="1" applyBorder="1" applyAlignment="1">
      <alignment horizontal="right"/>
    </xf>
    <xf numFmtId="0" fontId="4" fillId="0" borderId="5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2" fontId="3" fillId="0" borderId="5" xfId="1" applyNumberFormat="1" applyFont="1" applyBorder="1" applyAlignment="1">
      <alignment horizontal="center"/>
    </xf>
    <xf numFmtId="0" fontId="4" fillId="0" borderId="0" xfId="1" applyFont="1"/>
    <xf numFmtId="0" fontId="2" fillId="0" borderId="9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49" fontId="2" fillId="0" borderId="5" xfId="1" applyNumberFormat="1" applyFont="1" applyBorder="1" applyAlignment="1">
      <alignment horizontal="center"/>
    </xf>
    <xf numFmtId="0" fontId="2" fillId="0" borderId="9" xfId="1" applyNumberFormat="1" applyFont="1" applyBorder="1" applyAlignment="1">
      <alignment horizontal="center"/>
    </xf>
    <xf numFmtId="0" fontId="2" fillId="0" borderId="5" xfId="1" applyNumberFormat="1" applyFont="1" applyBorder="1" applyAlignment="1">
      <alignment horizontal="center"/>
    </xf>
    <xf numFmtId="0" fontId="2" fillId="0" borderId="8" xfId="1" applyFont="1" applyBorder="1"/>
    <xf numFmtId="0" fontId="2" fillId="2" borderId="8" xfId="1" applyFont="1" applyFill="1" applyBorder="1"/>
    <xf numFmtId="0" fontId="2" fillId="2" borderId="5" xfId="1" applyFont="1" applyFill="1" applyBorder="1" applyAlignment="1">
      <alignment horizontal="center"/>
    </xf>
    <xf numFmtId="49" fontId="2" fillId="2" borderId="5" xfId="1" applyNumberFormat="1" applyFont="1" applyFill="1" applyBorder="1" applyAlignment="1">
      <alignment horizontal="center"/>
    </xf>
    <xf numFmtId="0" fontId="2" fillId="2" borderId="9" xfId="1" applyNumberFormat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2" fillId="3" borderId="0" xfId="1" applyFont="1" applyFill="1"/>
    <xf numFmtId="0" fontId="1" fillId="0" borderId="8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center" vertical="center"/>
    </xf>
    <xf numFmtId="49" fontId="2" fillId="2" borderId="5" xfId="1" applyNumberFormat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/>
    </xf>
    <xf numFmtId="0" fontId="2" fillId="2" borderId="5" xfId="1" applyNumberFormat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49" fontId="2" fillId="0" borderId="5" xfId="1" applyNumberFormat="1" applyFont="1" applyBorder="1" applyAlignment="1">
      <alignment horizontal="center" vertical="center"/>
    </xf>
    <xf numFmtId="0" fontId="5" fillId="0" borderId="8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center" vertical="center"/>
    </xf>
    <xf numFmtId="49" fontId="5" fillId="0" borderId="5" xfId="1" applyNumberFormat="1" applyFont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2" borderId="6" xfId="1" applyNumberFormat="1" applyFont="1" applyFill="1" applyBorder="1" applyAlignment="1">
      <alignment horizontal="center" vertical="center"/>
    </xf>
    <xf numFmtId="0" fontId="5" fillId="2" borderId="7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3" fillId="0" borderId="5" xfId="1" applyNumberFormat="1" applyFont="1" applyBorder="1" applyAlignment="1">
      <alignment horizontal="center"/>
    </xf>
    <xf numFmtId="2" fontId="3" fillId="0" borderId="5" xfId="1" applyNumberFormat="1" applyFont="1" applyBorder="1" applyAlignment="1">
      <alignment horizontal="right"/>
    </xf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49" fontId="5" fillId="0" borderId="8" xfId="1" applyNumberFormat="1" applyFont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4" fillId="0" borderId="8" xfId="1" applyFont="1" applyBorder="1" applyAlignment="1">
      <alignment horizontal="right"/>
    </xf>
    <xf numFmtId="49" fontId="2" fillId="0" borderId="8" xfId="1" applyNumberFormat="1" applyFont="1" applyBorder="1" applyAlignment="1">
      <alignment horizontal="center"/>
    </xf>
    <xf numFmtId="0" fontId="1" fillId="0" borderId="8" xfId="1" applyFont="1" applyBorder="1"/>
    <xf numFmtId="0" fontId="2" fillId="2" borderId="5" xfId="1" applyNumberFormat="1" applyFont="1" applyFill="1" applyBorder="1" applyAlignment="1">
      <alignment horizontal="center"/>
    </xf>
    <xf numFmtId="0" fontId="2" fillId="0" borderId="10" xfId="1" applyNumberFormat="1" applyFont="1" applyBorder="1" applyAlignment="1">
      <alignment horizontal="center"/>
    </xf>
    <xf numFmtId="0" fontId="3" fillId="0" borderId="11" xfId="1" applyFont="1" applyBorder="1" applyAlignment="1">
      <alignment horizontal="right" vertical="center"/>
    </xf>
    <xf numFmtId="0" fontId="2" fillId="0" borderId="11" xfId="1" applyFont="1" applyBorder="1" applyAlignment="1">
      <alignment vertical="center"/>
    </xf>
    <xf numFmtId="0" fontId="3" fillId="0" borderId="11" xfId="1" applyFont="1" applyBorder="1" applyAlignment="1">
      <alignment horizontal="center" vertical="center"/>
    </xf>
    <xf numFmtId="2" fontId="4" fillId="0" borderId="11" xfId="1" applyNumberFormat="1" applyFont="1" applyBorder="1" applyAlignment="1">
      <alignment vertical="center"/>
    </xf>
    <xf numFmtId="0" fontId="2" fillId="0" borderId="0" xfId="1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showZeros="0" tabSelected="1" view="pageBreakPreview" topLeftCell="A4" zoomScaleNormal="100" zoomScaleSheetLayoutView="100" workbookViewId="0">
      <selection activeCell="L33" sqref="L33"/>
    </sheetView>
  </sheetViews>
  <sheetFormatPr defaultRowHeight="12.75" x14ac:dyDescent="0.2"/>
  <cols>
    <col min="1" max="1" width="45.42578125" style="1" customWidth="1"/>
    <col min="2" max="2" width="7.7109375" style="1" customWidth="1"/>
    <col min="3" max="3" width="8.85546875" style="1" customWidth="1"/>
    <col min="4" max="4" width="12.42578125" style="1" customWidth="1"/>
    <col min="5" max="6" width="10.42578125" style="1" customWidth="1"/>
    <col min="7" max="7" width="9.42578125" style="1" customWidth="1"/>
    <col min="8" max="8" width="9.140625" style="1" customWidth="1"/>
    <col min="9" max="9" width="22.5703125" style="1" customWidth="1"/>
    <col min="10" max="16384" width="9.140625" style="1"/>
  </cols>
  <sheetData>
    <row r="1" spans="1:9" x14ac:dyDescent="0.2">
      <c r="C1" s="2"/>
      <c r="D1" s="3" t="s">
        <v>0</v>
      </c>
      <c r="E1" s="3"/>
      <c r="F1" s="4"/>
    </row>
    <row r="2" spans="1:9" x14ac:dyDescent="0.2">
      <c r="C2" s="2"/>
      <c r="D2" s="3" t="s">
        <v>1</v>
      </c>
      <c r="E2" s="3"/>
      <c r="F2" s="4"/>
    </row>
    <row r="3" spans="1:9" x14ac:dyDescent="0.2">
      <c r="A3" s="5" t="s">
        <v>2</v>
      </c>
      <c r="B3" s="6"/>
      <c r="C3" s="7"/>
      <c r="D3" s="7"/>
      <c r="E3" s="7"/>
      <c r="F3" s="7"/>
      <c r="G3" s="7"/>
      <c r="H3" s="7"/>
      <c r="I3" s="8"/>
    </row>
    <row r="4" spans="1:9" x14ac:dyDescent="0.2">
      <c r="A4" s="9"/>
      <c r="B4" s="9"/>
      <c r="C4" s="9"/>
      <c r="D4" s="9"/>
      <c r="E4" s="9"/>
      <c r="F4" s="10" t="s">
        <v>3</v>
      </c>
      <c r="G4" s="8"/>
      <c r="H4" s="11" t="s">
        <v>4</v>
      </c>
      <c r="I4" s="11" t="s">
        <v>5</v>
      </c>
    </row>
    <row r="5" spans="1:9" x14ac:dyDescent="0.2">
      <c r="A5" s="12"/>
      <c r="B5" s="12"/>
      <c r="C5" s="12"/>
      <c r="D5" s="12"/>
      <c r="E5" s="12"/>
      <c r="F5" s="11" t="s">
        <v>6</v>
      </c>
      <c r="G5" s="11" t="s">
        <v>7</v>
      </c>
      <c r="H5" s="11" t="s">
        <v>8</v>
      </c>
      <c r="I5" s="11" t="s">
        <v>9</v>
      </c>
    </row>
    <row r="6" spans="1:9" x14ac:dyDescent="0.2">
      <c r="A6" s="13" t="s">
        <v>10</v>
      </c>
      <c r="B6" s="14" t="s">
        <v>11</v>
      </c>
      <c r="C6" s="14" t="s">
        <v>12</v>
      </c>
      <c r="D6" s="14" t="s">
        <v>13</v>
      </c>
      <c r="E6" s="14" t="s">
        <v>14</v>
      </c>
      <c r="F6" s="14" t="s">
        <v>15</v>
      </c>
      <c r="G6" s="14" t="s">
        <v>15</v>
      </c>
      <c r="H6" s="14" t="s">
        <v>16</v>
      </c>
      <c r="I6" s="15" t="s">
        <v>17</v>
      </c>
    </row>
    <row r="7" spans="1:9" x14ac:dyDescent="0.2">
      <c r="A7" s="16" t="s">
        <v>18</v>
      </c>
      <c r="B7" s="11"/>
      <c r="C7" s="11"/>
      <c r="D7" s="11"/>
      <c r="E7" s="12"/>
      <c r="F7" s="11"/>
      <c r="G7" s="11"/>
      <c r="H7" s="17"/>
      <c r="I7" s="18">
        <f>G7*(H7/100)*912.55</f>
        <v>0</v>
      </c>
    </row>
    <row r="8" spans="1:9" ht="5.0999999999999996" customHeight="1" x14ac:dyDescent="0.2">
      <c r="A8" s="19"/>
      <c r="B8" s="11"/>
      <c r="C8" s="11"/>
      <c r="D8" s="11"/>
      <c r="E8" s="12"/>
      <c r="F8" s="11"/>
      <c r="G8" s="11"/>
      <c r="H8" s="17"/>
      <c r="I8" s="18">
        <f>G8*(H8/100)*912.55</f>
        <v>0</v>
      </c>
    </row>
    <row r="9" spans="1:9" s="25" customFormat="1" x14ac:dyDescent="0.2">
      <c r="A9" s="20" t="s">
        <v>19</v>
      </c>
      <c r="B9" s="21" t="s">
        <v>20</v>
      </c>
      <c r="C9" s="21" t="s">
        <v>21</v>
      </c>
      <c r="D9" s="21" t="s">
        <v>22</v>
      </c>
      <c r="E9" s="22" t="s">
        <v>23</v>
      </c>
      <c r="F9" s="23">
        <v>1</v>
      </c>
      <c r="G9" s="23">
        <v>0</v>
      </c>
      <c r="H9" s="21">
        <v>89</v>
      </c>
      <c r="I9" s="24">
        <f>G9*(H9/100)*912.55</f>
        <v>0</v>
      </c>
    </row>
    <row r="10" spans="1:9" s="32" customFormat="1" x14ac:dyDescent="0.2">
      <c r="A10" s="26" t="s">
        <v>24</v>
      </c>
      <c r="B10" s="27"/>
      <c r="C10" s="27"/>
      <c r="D10" s="27"/>
      <c r="E10" s="19"/>
      <c r="F10" s="28">
        <f>SUM(F9)</f>
        <v>1</v>
      </c>
      <c r="G10" s="29">
        <f>SUM(G9)</f>
        <v>0</v>
      </c>
      <c r="H10" s="30"/>
      <c r="I10" s="31">
        <f>SUM(I8:I9)</f>
        <v>0</v>
      </c>
    </row>
    <row r="11" spans="1:9" x14ac:dyDescent="0.2">
      <c r="A11" s="19" t="s">
        <v>25</v>
      </c>
      <c r="B11" s="11"/>
      <c r="C11" s="11"/>
      <c r="D11" s="11"/>
      <c r="E11" s="12"/>
      <c r="F11" s="33"/>
      <c r="G11" s="33"/>
      <c r="H11" s="34"/>
      <c r="I11" s="18">
        <f t="shared" ref="I11:I22" si="0">G11*(H11/100)*912.55</f>
        <v>0</v>
      </c>
    </row>
    <row r="12" spans="1:9" ht="6.75" customHeight="1" x14ac:dyDescent="0.2">
      <c r="A12" s="19"/>
      <c r="B12" s="11"/>
      <c r="C12" s="11"/>
      <c r="D12" s="11"/>
      <c r="E12" s="12"/>
      <c r="F12" s="33"/>
      <c r="G12" s="33"/>
      <c r="H12" s="34"/>
      <c r="I12" s="18">
        <f t="shared" si="0"/>
        <v>0</v>
      </c>
    </row>
    <row r="13" spans="1:9" x14ac:dyDescent="0.2">
      <c r="A13" s="12" t="s">
        <v>26</v>
      </c>
      <c r="B13" s="11" t="s">
        <v>27</v>
      </c>
      <c r="C13" s="11" t="s">
        <v>28</v>
      </c>
      <c r="D13" s="11" t="s">
        <v>29</v>
      </c>
      <c r="E13" s="35"/>
      <c r="F13" s="36">
        <v>27</v>
      </c>
      <c r="G13" s="37">
        <v>14</v>
      </c>
      <c r="H13" s="33">
        <v>60</v>
      </c>
      <c r="I13" s="18">
        <f>G13*(H13/100)*1031.23</f>
        <v>8662.3320000000003</v>
      </c>
    </row>
    <row r="14" spans="1:9" ht="5.0999999999999996" customHeight="1" x14ac:dyDescent="0.2">
      <c r="A14" s="38"/>
      <c r="B14" s="11"/>
      <c r="C14" s="11"/>
      <c r="D14" s="11"/>
      <c r="E14" s="35"/>
      <c r="F14" s="36"/>
      <c r="G14" s="36"/>
      <c r="H14" s="33"/>
      <c r="I14" s="18">
        <f t="shared" si="0"/>
        <v>0</v>
      </c>
    </row>
    <row r="15" spans="1:9" s="44" customFormat="1" x14ac:dyDescent="0.2">
      <c r="A15" s="39" t="s">
        <v>30</v>
      </c>
      <c r="B15" s="40" t="s">
        <v>27</v>
      </c>
      <c r="C15" s="40" t="s">
        <v>28</v>
      </c>
      <c r="D15" s="40" t="s">
        <v>29</v>
      </c>
      <c r="E15" s="41"/>
      <c r="F15" s="42">
        <v>132</v>
      </c>
      <c r="G15" s="42">
        <v>78</v>
      </c>
      <c r="H15" s="43">
        <v>50</v>
      </c>
      <c r="I15" s="18">
        <f>G15*(H15/100)*1031.23</f>
        <v>40217.97</v>
      </c>
    </row>
    <row r="16" spans="1:9" s="44" customFormat="1" ht="9" customHeight="1" x14ac:dyDescent="0.2">
      <c r="A16" s="39"/>
      <c r="B16" s="40"/>
      <c r="C16" s="40"/>
      <c r="D16" s="40"/>
      <c r="E16" s="41"/>
      <c r="F16" s="42"/>
      <c r="G16" s="42"/>
      <c r="H16" s="43"/>
      <c r="I16" s="18">
        <f t="shared" si="0"/>
        <v>0</v>
      </c>
    </row>
    <row r="17" spans="1:9" ht="25.5" x14ac:dyDescent="0.2">
      <c r="A17" s="45" t="s">
        <v>31</v>
      </c>
      <c r="B17" s="46" t="s">
        <v>27</v>
      </c>
      <c r="C17" s="46" t="s">
        <v>28</v>
      </c>
      <c r="D17" s="46" t="s">
        <v>32</v>
      </c>
      <c r="E17" s="47" t="s">
        <v>23</v>
      </c>
      <c r="F17" s="48">
        <v>64</v>
      </c>
      <c r="G17" s="49">
        <v>25</v>
      </c>
      <c r="H17" s="50">
        <v>48</v>
      </c>
      <c r="I17" s="18">
        <f>G17*(H17/100)*1031.23</f>
        <v>12374.76</v>
      </c>
    </row>
    <row r="18" spans="1:9" ht="5.0999999999999996" customHeight="1" x14ac:dyDescent="0.2">
      <c r="A18" s="45"/>
      <c r="B18" s="46"/>
      <c r="C18" s="46"/>
      <c r="D18" s="46"/>
      <c r="E18" s="47"/>
      <c r="F18" s="48"/>
      <c r="G18" s="48"/>
      <c r="H18" s="51"/>
      <c r="I18" s="18">
        <f t="shared" si="0"/>
        <v>0</v>
      </c>
    </row>
    <row r="19" spans="1:9" ht="25.5" x14ac:dyDescent="0.2">
      <c r="A19" s="45" t="s">
        <v>33</v>
      </c>
      <c r="B19" s="46" t="s">
        <v>27</v>
      </c>
      <c r="C19" s="46" t="s">
        <v>28</v>
      </c>
      <c r="D19" s="46" t="s">
        <v>32</v>
      </c>
      <c r="E19" s="52" t="s">
        <v>34</v>
      </c>
      <c r="F19" s="48">
        <v>40</v>
      </c>
      <c r="G19" s="48">
        <v>20</v>
      </c>
      <c r="H19" s="51">
        <v>49</v>
      </c>
      <c r="I19" s="18">
        <f>G19*(H19/100)*1031.23</f>
        <v>10106.054</v>
      </c>
    </row>
    <row r="20" spans="1:9" ht="9.75" customHeight="1" x14ac:dyDescent="0.2">
      <c r="A20" s="45"/>
      <c r="B20" s="46"/>
      <c r="C20" s="46"/>
      <c r="D20" s="46"/>
      <c r="E20" s="52"/>
      <c r="F20" s="48"/>
      <c r="G20" s="48"/>
      <c r="H20" s="51"/>
      <c r="I20" s="18">
        <f t="shared" si="0"/>
        <v>0</v>
      </c>
    </row>
    <row r="21" spans="1:9" s="25" customFormat="1" ht="38.25" x14ac:dyDescent="0.2">
      <c r="A21" s="53" t="s">
        <v>35</v>
      </c>
      <c r="B21" s="54" t="s">
        <v>36</v>
      </c>
      <c r="C21" s="54" t="s">
        <v>28</v>
      </c>
      <c r="D21" s="54" t="s">
        <v>37</v>
      </c>
      <c r="E21" s="55" t="s">
        <v>23</v>
      </c>
      <c r="F21" s="56">
        <v>25</v>
      </c>
      <c r="G21" s="56">
        <v>6</v>
      </c>
      <c r="H21" s="57">
        <v>44</v>
      </c>
      <c r="I21" s="24">
        <f>G21*(H21/100)*1031.23</f>
        <v>2722.4472000000001</v>
      </c>
    </row>
    <row r="22" spans="1:9" s="25" customFormat="1" ht="9" customHeight="1" x14ac:dyDescent="0.2">
      <c r="A22" s="53"/>
      <c r="B22" s="54"/>
      <c r="C22" s="54"/>
      <c r="D22" s="54"/>
      <c r="E22" s="55"/>
      <c r="F22" s="56"/>
      <c r="G22" s="56"/>
      <c r="H22" s="57"/>
      <c r="I22" s="24">
        <f t="shared" si="0"/>
        <v>0</v>
      </c>
    </row>
    <row r="23" spans="1:9" s="25" customFormat="1" ht="25.5" x14ac:dyDescent="0.2">
      <c r="A23" s="53" t="s">
        <v>38</v>
      </c>
      <c r="B23" s="54" t="s">
        <v>36</v>
      </c>
      <c r="C23" s="54" t="s">
        <v>28</v>
      </c>
      <c r="D23" s="54" t="s">
        <v>37</v>
      </c>
      <c r="E23" s="55" t="s">
        <v>34</v>
      </c>
      <c r="F23" s="58">
        <v>11</v>
      </c>
      <c r="G23" s="59">
        <v>7</v>
      </c>
      <c r="H23" s="60">
        <v>45</v>
      </c>
      <c r="I23" s="24">
        <f>G23*(H23/100)*1031.23</f>
        <v>3248.3744999999999</v>
      </c>
    </row>
    <row r="24" spans="1:9" x14ac:dyDescent="0.2">
      <c r="A24" s="26" t="s">
        <v>39</v>
      </c>
      <c r="B24" s="11"/>
      <c r="C24" s="11"/>
      <c r="D24" s="11"/>
      <c r="E24" s="35"/>
      <c r="F24" s="61">
        <f>SUM(F13:F23)</f>
        <v>299</v>
      </c>
      <c r="G24" s="61">
        <f>SUM(G13:G23)</f>
        <v>150</v>
      </c>
      <c r="H24" s="34"/>
      <c r="I24" s="62">
        <f>SUM(I13:I23)</f>
        <v>77331.937700000009</v>
      </c>
    </row>
    <row r="25" spans="1:9" x14ac:dyDescent="0.2">
      <c r="A25" s="19" t="s">
        <v>40</v>
      </c>
      <c r="B25" s="11"/>
      <c r="C25" s="11"/>
      <c r="D25" s="11"/>
      <c r="E25" s="12"/>
      <c r="F25" s="11"/>
      <c r="G25" s="11"/>
      <c r="H25" s="11"/>
      <c r="I25" s="18">
        <f t="shared" ref="I25:I31" si="1">G25*(H25/100)*912.55</f>
        <v>0</v>
      </c>
    </row>
    <row r="26" spans="1:9" ht="5.0999999999999996" customHeight="1" x14ac:dyDescent="0.2">
      <c r="A26" s="19"/>
      <c r="B26" s="11"/>
      <c r="C26" s="11"/>
      <c r="D26" s="11"/>
      <c r="E26" s="38"/>
      <c r="F26" s="11"/>
      <c r="G26" s="11"/>
      <c r="H26" s="33"/>
      <c r="I26" s="18">
        <f t="shared" si="1"/>
        <v>0</v>
      </c>
    </row>
    <row r="27" spans="1:9" s="25" customFormat="1" x14ac:dyDescent="0.2">
      <c r="A27" s="20" t="s">
        <v>30</v>
      </c>
      <c r="B27" s="21" t="s">
        <v>27</v>
      </c>
      <c r="C27" s="21" t="s">
        <v>28</v>
      </c>
      <c r="D27" s="21" t="s">
        <v>29</v>
      </c>
      <c r="E27" s="63"/>
      <c r="F27" s="21">
        <v>8</v>
      </c>
      <c r="G27" s="21">
        <v>0</v>
      </c>
      <c r="H27" s="64">
        <v>50</v>
      </c>
      <c r="I27" s="24">
        <f t="shared" si="1"/>
        <v>0</v>
      </c>
    </row>
    <row r="28" spans="1:9" s="25" customFormat="1" ht="5.0999999999999996" customHeight="1" x14ac:dyDescent="0.2">
      <c r="A28" s="20"/>
      <c r="B28" s="21"/>
      <c r="C28" s="21"/>
      <c r="D28" s="21"/>
      <c r="E28" s="63"/>
      <c r="F28" s="21"/>
      <c r="G28" s="21"/>
      <c r="H28" s="64"/>
      <c r="I28" s="24">
        <f t="shared" si="1"/>
        <v>0</v>
      </c>
    </row>
    <row r="29" spans="1:9" s="25" customFormat="1" x14ac:dyDescent="0.2">
      <c r="A29" s="20" t="s">
        <v>41</v>
      </c>
      <c r="B29" s="21" t="s">
        <v>27</v>
      </c>
      <c r="C29" s="21" t="s">
        <v>28</v>
      </c>
      <c r="D29" s="21" t="s">
        <v>32</v>
      </c>
      <c r="E29" s="22" t="s">
        <v>23</v>
      </c>
      <c r="F29" s="65">
        <v>2</v>
      </c>
      <c r="G29" s="65">
        <v>0</v>
      </c>
      <c r="H29" s="65">
        <v>48</v>
      </c>
      <c r="I29" s="24">
        <f t="shared" si="1"/>
        <v>0</v>
      </c>
    </row>
    <row r="30" spans="1:9" s="25" customFormat="1" ht="5.0999999999999996" customHeight="1" x14ac:dyDescent="0.2">
      <c r="A30" s="20"/>
      <c r="B30" s="21"/>
      <c r="C30" s="21"/>
      <c r="D30" s="21"/>
      <c r="E30" s="66"/>
      <c r="F30" s="65"/>
      <c r="G30" s="65"/>
      <c r="H30" s="67"/>
      <c r="I30" s="24">
        <f t="shared" si="1"/>
        <v>0</v>
      </c>
    </row>
    <row r="31" spans="1:9" s="25" customFormat="1" x14ac:dyDescent="0.2">
      <c r="A31" s="20" t="s">
        <v>42</v>
      </c>
      <c r="B31" s="21" t="s">
        <v>36</v>
      </c>
      <c r="C31" s="21" t="s">
        <v>28</v>
      </c>
      <c r="D31" s="21" t="s">
        <v>37</v>
      </c>
      <c r="E31" s="66" t="s">
        <v>23</v>
      </c>
      <c r="F31" s="23">
        <v>2</v>
      </c>
      <c r="G31" s="23">
        <v>0</v>
      </c>
      <c r="H31" s="64">
        <v>44</v>
      </c>
      <c r="I31" s="24">
        <f t="shared" si="1"/>
        <v>0</v>
      </c>
    </row>
    <row r="32" spans="1:9" s="25" customFormat="1" x14ac:dyDescent="0.2">
      <c r="A32" s="26" t="s">
        <v>39</v>
      </c>
      <c r="B32" s="11"/>
      <c r="C32" s="11"/>
      <c r="D32" s="11"/>
      <c r="E32" s="11"/>
      <c r="F32" s="30">
        <f>SUM(F27:F31)</f>
        <v>12</v>
      </c>
      <c r="G32" s="30">
        <f>SUM(G27:G31)</f>
        <v>0</v>
      </c>
      <c r="H32" s="11"/>
      <c r="I32" s="30">
        <f>SUM(I27:I31)</f>
        <v>0</v>
      </c>
    </row>
    <row r="33" spans="1:9" x14ac:dyDescent="0.2">
      <c r="A33" s="68"/>
      <c r="B33" s="11"/>
      <c r="C33" s="11"/>
      <c r="D33" s="11"/>
      <c r="E33" s="69"/>
      <c r="F33" s="61"/>
      <c r="G33" s="61"/>
      <c r="H33" s="34"/>
      <c r="I33" s="18">
        <f>G33*(H33/100)*912.55</f>
        <v>0</v>
      </c>
    </row>
    <row r="34" spans="1:9" x14ac:dyDescent="0.2">
      <c r="A34" s="70"/>
      <c r="B34" s="11"/>
      <c r="C34" s="11"/>
      <c r="D34" s="11"/>
      <c r="E34" s="69"/>
      <c r="F34" s="37"/>
      <c r="G34" s="71"/>
      <c r="H34" s="34"/>
      <c r="I34" s="18">
        <f>G34*(H34/100)*912.55</f>
        <v>0</v>
      </c>
    </row>
    <row r="35" spans="1:9" x14ac:dyDescent="0.2">
      <c r="A35" s="70"/>
      <c r="B35" s="11"/>
      <c r="C35" s="11"/>
      <c r="D35" s="11"/>
      <c r="E35" s="35"/>
      <c r="F35" s="72"/>
      <c r="G35" s="42"/>
      <c r="H35" s="34"/>
      <c r="I35" s="18">
        <f>G35*(H35/100)*912.55</f>
        <v>0</v>
      </c>
    </row>
    <row r="36" spans="1:9" ht="24" customHeight="1" x14ac:dyDescent="0.2">
      <c r="A36" s="70"/>
      <c r="B36" s="11"/>
      <c r="C36" s="11"/>
      <c r="D36" s="11"/>
      <c r="E36" s="35"/>
      <c r="F36" s="72"/>
      <c r="G36" s="42"/>
      <c r="H36" s="34"/>
      <c r="I36" s="18">
        <f>G36*(H36/100)*912.55</f>
        <v>0</v>
      </c>
    </row>
    <row r="37" spans="1:9" s="77" customFormat="1" ht="24" customHeight="1" x14ac:dyDescent="0.2">
      <c r="A37" s="73" t="s">
        <v>43</v>
      </c>
      <c r="B37" s="74"/>
      <c r="C37" s="74"/>
      <c r="D37" s="74"/>
      <c r="E37" s="74"/>
      <c r="F37" s="75">
        <f>SUM(+F24+F10)+F32</f>
        <v>312</v>
      </c>
      <c r="G37" s="75">
        <f>SUM(+G24+G10)+G32</f>
        <v>150</v>
      </c>
      <c r="H37" s="74"/>
      <c r="I37" s="76">
        <f>I10+I24+I32</f>
        <v>77331.937700000009</v>
      </c>
    </row>
  </sheetData>
  <printOptions horizontalCentered="1" gridLinesSet="0"/>
  <pageMargins left="0.39370078740157483" right="0.39370078740157483" top="0" bottom="0" header="0" footer="0"/>
  <pageSetup paperSize="9" orientation="landscape" horizontalDpi="300" verticalDpi="300" r:id="rId1"/>
  <headerFooter>
    <oddFooter xml:space="preserve">&amp;C
&amp;R&amp;"Arial Tur,Normal"        .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3.cetvel-2018 YILI</vt:lpstr>
      <vt:lpstr>'3.cetvel-2018 YILI'!Yazdırma_Alanı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2018-04-03T10:38:05Z</dcterms:created>
  <dcterms:modified xsi:type="dcterms:W3CDTF">2018-04-03T10:43:59Z</dcterms:modified>
</cp:coreProperties>
</file>